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385" windowHeight="8370"/>
  </bookViews>
  <sheets>
    <sheet name="预估计划表" sheetId="1" r:id="rId1"/>
    <sheet name="活动检查表" sheetId="2" r:id="rId2"/>
    <sheet name="客服话术设计" sheetId="3" r:id="rId3"/>
    <sheet name="客服话术案例1" sheetId="4" r:id="rId4"/>
    <sheet name="物流提醒，客户引导" sheetId="5" r:id="rId5"/>
  </sheets>
  <calcPr calcId="144525" concurrentCalc="0"/>
</workbook>
</file>

<file path=xl/sharedStrings.xml><?xml version="1.0" encoding="utf-8"?>
<sst xmlns="http://schemas.openxmlformats.org/spreadsheetml/2006/main" count="160">
  <si>
    <t>量化流量来源预估和销量分解</t>
  </si>
  <si>
    <t>目标成交额</t>
  </si>
  <si>
    <t>活动价</t>
  </si>
  <si>
    <t>客单价</t>
  </si>
  <si>
    <t>预估备货量</t>
  </si>
  <si>
    <t>所需UV</t>
  </si>
  <si>
    <t>预估活动UV</t>
  </si>
  <si>
    <t>流量缺口</t>
  </si>
  <si>
    <t>购买转化率</t>
  </si>
  <si>
    <t>卖出订单数</t>
  </si>
  <si>
    <t>平均购买件数</t>
  </si>
  <si>
    <t>流量补缺计划</t>
  </si>
  <si>
    <t>最总流量缺口</t>
  </si>
  <si>
    <t>来源预估跟销量产出分解评估</t>
  </si>
  <si>
    <t>预估带来流量值</t>
  </si>
  <si>
    <t>流量UV总和</t>
  </si>
  <si>
    <t>平均点击成本</t>
  </si>
  <si>
    <t>所需花费</t>
  </si>
  <si>
    <t>转化率</t>
  </si>
  <si>
    <t>成交人数</t>
  </si>
  <si>
    <t>人均成交件数</t>
  </si>
  <si>
    <t>售出数量</t>
  </si>
  <si>
    <t>成交金额</t>
  </si>
  <si>
    <t>流量来源入口</t>
  </si>
  <si>
    <t>预热期间</t>
  </si>
  <si>
    <t>活动期间</t>
  </si>
  <si>
    <t>根据行业值</t>
  </si>
  <si>
    <t>站内付费流量</t>
  </si>
  <si>
    <t>直通车</t>
  </si>
  <si>
    <t>钻展</t>
  </si>
  <si>
    <t>淘宝客</t>
  </si>
  <si>
    <t>天猫首焦(或淘金币）</t>
  </si>
  <si>
    <t>天猫无线端首焦</t>
  </si>
  <si>
    <t>其他</t>
  </si>
  <si>
    <t>站外付费流量</t>
  </si>
  <si>
    <t>返利/导航网站</t>
  </si>
  <si>
    <t>QQ空间 微博</t>
  </si>
  <si>
    <t>新浪微博推广</t>
  </si>
  <si>
    <t>百度竞价</t>
  </si>
  <si>
    <t>论坛文字链</t>
  </si>
  <si>
    <t>免费流量</t>
  </si>
  <si>
    <t>自然搜索</t>
  </si>
  <si>
    <t>预热优惠券</t>
  </si>
  <si>
    <t>老客户</t>
  </si>
  <si>
    <t>活动平台流量</t>
  </si>
  <si>
    <t>活动平台-首页</t>
  </si>
  <si>
    <t>活动平台-分类页</t>
  </si>
  <si>
    <t>活动平台-无线端</t>
  </si>
  <si>
    <t>汇总</t>
  </si>
  <si>
    <t>平台预估</t>
  </si>
  <si>
    <t>活动平台</t>
  </si>
  <si>
    <t>活动价格</t>
  </si>
  <si>
    <t>预估流量</t>
  </si>
  <si>
    <t>预估销量</t>
  </si>
  <si>
    <t>预估转化</t>
  </si>
  <si>
    <t>PC流量</t>
  </si>
  <si>
    <t>无线流量</t>
  </si>
  <si>
    <t>平台要求</t>
  </si>
  <si>
    <t>预存款</t>
  </si>
  <si>
    <t>保证金</t>
  </si>
  <si>
    <t>保底费用</t>
  </si>
  <si>
    <t>技术服务费用</t>
  </si>
  <si>
    <t>淘宝客设置</t>
  </si>
  <si>
    <t>上下架通知</t>
  </si>
  <si>
    <t>活动页面设置</t>
  </si>
  <si>
    <t>商品准备</t>
  </si>
  <si>
    <t>主图</t>
  </si>
  <si>
    <t>直通车图</t>
  </si>
  <si>
    <t>标题</t>
  </si>
  <si>
    <t>广告词</t>
  </si>
  <si>
    <t>SKU图片</t>
  </si>
  <si>
    <t>SKU价格</t>
  </si>
  <si>
    <t>SKU库存</t>
  </si>
  <si>
    <t>SKU命名</t>
  </si>
  <si>
    <t>仓库对接</t>
  </si>
  <si>
    <t>ERP对接</t>
  </si>
  <si>
    <t>是否限购</t>
  </si>
  <si>
    <t>详情页布局</t>
  </si>
  <si>
    <t>优化方向</t>
  </si>
  <si>
    <t>PC端</t>
  </si>
  <si>
    <t>无线端</t>
  </si>
  <si>
    <t>营销方案</t>
  </si>
  <si>
    <t>初始方案</t>
  </si>
  <si>
    <t>预备方案1</t>
  </si>
  <si>
    <t>预留方案2</t>
  </si>
  <si>
    <t>话术准备</t>
  </si>
  <si>
    <t>预留方案1</t>
  </si>
  <si>
    <t>商品连带</t>
  </si>
  <si>
    <t>店招广告</t>
  </si>
  <si>
    <t>套餐搭配</t>
  </si>
  <si>
    <t>关联商品</t>
  </si>
  <si>
    <t>最后准备</t>
  </si>
  <si>
    <t>老客户通知</t>
  </si>
  <si>
    <t>查看第一评价</t>
  </si>
  <si>
    <t>预留一定好评</t>
  </si>
  <si>
    <r>
      <rPr>
        <sz val="10.5"/>
        <color indexed="8"/>
        <rFont val="Calibri"/>
        <charset val="134"/>
      </rPr>
      <t>一、</t>
    </r>
    <r>
      <rPr>
        <sz val="10.5"/>
        <color indexed="8"/>
        <rFont val="宋体"/>
        <charset val="134"/>
      </rPr>
      <t>产品角度</t>
    </r>
  </si>
  <si>
    <r>
      <rPr>
        <sz val="10.5"/>
        <color indexed="8"/>
        <rFont val="Calibri"/>
        <charset val="134"/>
      </rPr>
      <t>1.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品牌？</t>
    </r>
  </si>
  <si>
    <r>
      <rPr>
        <sz val="10.5"/>
        <color indexed="8"/>
        <rFont val="Calibri"/>
        <charset val="134"/>
      </rPr>
      <t>2.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产品的质量？</t>
    </r>
  </si>
  <si>
    <r>
      <rPr>
        <sz val="10.5"/>
        <color indexed="8"/>
        <rFont val="Calibri"/>
        <charset val="134"/>
      </rPr>
      <t>3.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宝贝的材质？</t>
    </r>
  </si>
  <si>
    <r>
      <rPr>
        <sz val="10.5"/>
        <color indexed="8"/>
        <rFont val="Calibri"/>
        <charset val="134"/>
      </rPr>
      <t>4.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款式的介绍？</t>
    </r>
  </si>
  <si>
    <r>
      <rPr>
        <sz val="10.5"/>
        <color indexed="8"/>
        <rFont val="Calibri"/>
        <charset val="134"/>
      </rPr>
      <t>5.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宝贝优势？</t>
    </r>
  </si>
  <si>
    <r>
      <rPr>
        <sz val="10.5"/>
        <color indexed="8"/>
        <rFont val="Calibri"/>
        <charset val="134"/>
      </rPr>
      <t>二、</t>
    </r>
    <r>
      <rPr>
        <sz val="10.5"/>
        <color indexed="8"/>
        <rFont val="宋体"/>
        <charset val="134"/>
      </rPr>
      <t>客户角度</t>
    </r>
  </si>
  <si>
    <r>
      <rPr>
        <sz val="10.5"/>
        <color indexed="8"/>
        <rFont val="Calibri"/>
        <charset val="134"/>
      </rPr>
      <t>1.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是实拍吗？</t>
    </r>
  </si>
  <si>
    <r>
      <rPr>
        <sz val="10.5"/>
        <color indexed="8"/>
        <rFont val="Calibri"/>
        <charset val="134"/>
      </rPr>
      <t>2.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存在色差吗？</t>
    </r>
  </si>
  <si>
    <r>
      <rPr>
        <sz val="10.5"/>
        <color indexed="8"/>
        <rFont val="Calibri"/>
        <charset val="134"/>
      </rPr>
      <t>3.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能给包邮吗？</t>
    </r>
  </si>
  <si>
    <r>
      <rPr>
        <sz val="10.5"/>
        <color indexed="8"/>
        <rFont val="Calibri"/>
        <charset val="134"/>
      </rPr>
      <t>4.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有赠品吗？</t>
    </r>
  </si>
  <si>
    <r>
      <rPr>
        <sz val="10.5"/>
        <color indexed="8"/>
        <rFont val="Calibri"/>
        <charset val="134"/>
      </rPr>
      <t>5.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适合多大尺码？</t>
    </r>
  </si>
  <si>
    <r>
      <rPr>
        <sz val="10.5"/>
        <color indexed="8"/>
        <rFont val="Calibri"/>
        <charset val="134"/>
      </rPr>
      <t>6.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什么时候能发货？</t>
    </r>
  </si>
  <si>
    <r>
      <rPr>
        <sz val="10.5"/>
        <color indexed="8"/>
        <rFont val="Calibri"/>
        <charset val="134"/>
      </rPr>
      <t>7.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有质量保障吗？</t>
    </r>
  </si>
  <si>
    <r>
      <rPr>
        <sz val="10.5"/>
        <color indexed="8"/>
        <rFont val="Calibri"/>
        <charset val="134"/>
      </rPr>
      <t>8.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退换货运费谁承担？</t>
    </r>
  </si>
  <si>
    <r>
      <rPr>
        <sz val="10.5"/>
        <color indexed="8"/>
        <rFont val="Calibri"/>
        <charset val="134"/>
      </rPr>
      <t>三、</t>
    </r>
    <r>
      <rPr>
        <sz val="10.5"/>
        <color indexed="8"/>
        <rFont val="宋体"/>
        <charset val="134"/>
      </rPr>
      <t>客服角度</t>
    </r>
  </si>
  <si>
    <r>
      <rPr>
        <sz val="10.5"/>
        <color indexed="8"/>
        <rFont val="Calibri"/>
        <charset val="134"/>
      </rPr>
      <t>1.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活动的大小？</t>
    </r>
  </si>
  <si>
    <r>
      <rPr>
        <sz val="10.5"/>
        <color indexed="8"/>
        <rFont val="Calibri"/>
        <charset val="134"/>
      </rPr>
      <t>2.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优惠的力度？</t>
    </r>
  </si>
  <si>
    <r>
      <rPr>
        <sz val="10.5"/>
        <color indexed="8"/>
        <rFont val="Calibri"/>
        <charset val="134"/>
      </rPr>
      <t>3.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明确的要求？</t>
    </r>
  </si>
  <si>
    <r>
      <rPr>
        <sz val="10.5"/>
        <color indexed="8"/>
        <rFont val="Calibri"/>
        <charset val="134"/>
      </rPr>
      <t>四、</t>
    </r>
    <r>
      <rPr>
        <sz val="10.5"/>
        <color indexed="8"/>
        <rFont val="宋体"/>
        <charset val="134"/>
      </rPr>
      <t>运营角度</t>
    </r>
  </si>
  <si>
    <r>
      <rPr>
        <sz val="10.5"/>
        <color indexed="8"/>
        <rFont val="Calibri"/>
        <charset val="134"/>
      </rPr>
      <t>1.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活动连带？</t>
    </r>
  </si>
  <si>
    <r>
      <rPr>
        <sz val="10.5"/>
        <color indexed="8"/>
        <rFont val="Calibri"/>
        <charset val="134"/>
      </rPr>
      <t>2.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优化方向？</t>
    </r>
  </si>
  <si>
    <r>
      <rPr>
        <sz val="10.5"/>
        <color indexed="8"/>
        <rFont val="Calibri"/>
        <charset val="134"/>
      </rPr>
      <t>3.</t>
    </r>
    <r>
      <rPr>
        <sz val="7"/>
        <color indexed="8"/>
        <rFont val="Times New Roman"/>
        <charset val="134"/>
      </rPr>
      <t xml:space="preserve">       </t>
    </r>
    <r>
      <rPr>
        <sz val="10.5"/>
        <color indexed="8"/>
        <rFont val="宋体"/>
        <charset val="134"/>
      </rPr>
      <t>时间段的数据？</t>
    </r>
  </si>
  <si>
    <t>一、产品角度</t>
  </si>
  <si>
    <t>客服话术</t>
  </si>
  <si>
    <t>1.       品牌？</t>
  </si>
  <si>
    <t>亲，小天鹅全心全意只做洗衣机，品牌信得过哦，您放心购买。</t>
  </si>
  <si>
    <t>2.       产品的质量？</t>
  </si>
  <si>
    <t>亲，小天鹅全心全意37年只做洗衣机，品质信得过哦。</t>
  </si>
  <si>
    <t>3.       宝贝的材质？</t>
  </si>
  <si>
    <t>亲，洗衣机外卡是渗锌钢板哦，不会生锈哦</t>
  </si>
  <si>
    <t>4.       款式的介绍？</t>
  </si>
  <si>
    <t>亲，三口之家建议，卖7公斤的波轮洗衣机，性价比超高哦。</t>
  </si>
  <si>
    <t>5.       宝贝优势？</t>
  </si>
  <si>
    <t>亲，此款小天鹅洗衣机脱水转速高达1200哦，洗衣更洁净。</t>
  </si>
  <si>
    <t>二、客户角度</t>
  </si>
  <si>
    <t>1.       是实拍吗？</t>
  </si>
  <si>
    <t>亲，所有产品都是实体拍摄，没有P过哦</t>
  </si>
  <si>
    <t>2.       存在色差吗？</t>
  </si>
  <si>
    <t>亲，洗衣机在厕所里面由于光线问题，机体颜色可能稍微偏暗哦</t>
  </si>
  <si>
    <t>3.       能给包邮吗？</t>
  </si>
  <si>
    <t>亲，能拍下就能送，能送就能上门，信我哦</t>
  </si>
  <si>
    <t>4.       有赠品吗？</t>
  </si>
  <si>
    <t>亲，小天鹅品牌洗衣机，我们最关注的是您的使用感觉，如果觉得好记得好评哦</t>
  </si>
  <si>
    <t>5.       适合多大尺码？</t>
  </si>
  <si>
    <t>6.       什么时候能发货？</t>
  </si>
  <si>
    <t>7.       有质量保障吗？</t>
  </si>
  <si>
    <t>亲，小天鹅品牌保证，全国联保，三年整机包修</t>
  </si>
  <si>
    <t>8.       退换货运费谁承担？</t>
  </si>
  <si>
    <t>亲，洗衣机由于是物流运输成本较高，天猫规则若无质量问题，退货是要收取相关运费的，请您谅解。</t>
  </si>
  <si>
    <t>三、客服角度</t>
  </si>
  <si>
    <t>1.       活动的大小？</t>
  </si>
  <si>
    <t>亲，本次活动是聚划算，低于平时售价200元哦</t>
  </si>
  <si>
    <t>2.       优惠的力度？</t>
  </si>
  <si>
    <t>亲，这几天做活动哦，价格比较优惠，有些地区已经没有货了，喜欢的话就抓紧拍吧。</t>
  </si>
  <si>
    <t>3.       明确的要求？</t>
  </si>
  <si>
    <t>亲，您的要求我们反映给我们的售后部门，如有需求一会我们售后人员会联系您的，亲，稍微等待一下。</t>
  </si>
  <si>
    <t>四、运营角度</t>
  </si>
  <si>
    <t>1.       活动连带？</t>
  </si>
  <si>
    <t>高低客单各找一款，做活动备选</t>
  </si>
  <si>
    <t>2.       优化方向？</t>
  </si>
  <si>
    <t>无货仓库顾客引导向库存量大的仓库</t>
  </si>
  <si>
    <t>3.       时间段的数据？</t>
  </si>
  <si>
    <t>紧盯流量趋势，随时调整引流力度</t>
  </si>
  <si>
    <t>(本文出自《义乌普鲁皮具厂2015冬季淘宝分销培训课程》转载请注明出处)
全国运费5.5元 一件代发　　http://pluvip.1688.com
钱包工厂诚招代理 免费装修 / 100%盈利 / 活动报名 / 运营指导 / 提供数据包/图片包/刷单买家秀</t>
  </si>
</sst>
</file>

<file path=xl/styles.xml><?xml version="1.0" encoding="utf-8"?>
<styleSheet xmlns="http://schemas.openxmlformats.org/spreadsheetml/2006/main">
  <numFmts count="5">
    <numFmt numFmtId="176" formatCode="0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26">
    <font>
      <sz val="11"/>
      <color indexed="8"/>
      <name val="宋体"/>
      <charset val="134"/>
    </font>
    <font>
      <u/>
      <sz val="11"/>
      <color rgb="FF800080"/>
      <name val="宋体"/>
      <charset val="0"/>
      <scheme val="minor"/>
    </font>
    <font>
      <sz val="11"/>
      <name val="宋体"/>
      <charset val="0"/>
      <scheme val="minor"/>
    </font>
    <font>
      <sz val="10.5"/>
      <color indexed="8"/>
      <name val="Calibri"/>
      <charset val="134"/>
    </font>
    <font>
      <sz val="11"/>
      <color rgb="FFFF0000"/>
      <name val="宋体"/>
      <charset val="0"/>
      <scheme val="minor"/>
    </font>
    <font>
      <sz val="12"/>
      <name val="宋体"/>
      <charset val="134"/>
    </font>
    <font>
      <b/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theme="1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0.5"/>
      <color indexed="8"/>
      <name val="宋体"/>
      <charset val="134"/>
    </font>
    <font>
      <sz val="7"/>
      <color indexed="8"/>
      <name val="Times New Roman"/>
      <charset val="134"/>
    </font>
  </fonts>
  <fills count="41">
    <fill>
      <patternFill patternType="none"/>
    </fill>
    <fill>
      <patternFill patternType="gray125"/>
    </fill>
    <fill>
      <patternFill patternType="solid">
        <fgColor indexed="44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2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5" fillId="0" borderId="0" applyFont="0" applyFill="0" applyBorder="0" applyAlignment="0" applyProtection="0">
      <alignment vertical="center"/>
    </xf>
    <xf numFmtId="0" fontId="11" fillId="14" borderId="0" applyNumberFormat="0" applyBorder="0" applyAlignment="0" applyProtection="0">
      <alignment vertical="center"/>
    </xf>
    <xf numFmtId="0" fontId="12" fillId="15" borderId="8" applyNumberFormat="0" applyAlignment="0" applyProtection="0">
      <alignment vertical="center"/>
    </xf>
    <xf numFmtId="44" fontId="5" fillId="0" borderId="0" applyFont="0" applyFill="0" applyBorder="0" applyAlignment="0" applyProtection="0">
      <alignment vertical="center"/>
    </xf>
    <xf numFmtId="41" fontId="5" fillId="0" borderId="0" applyFont="0" applyFill="0" applyBorder="0" applyAlignment="0" applyProtection="0">
      <alignment vertical="center"/>
    </xf>
    <xf numFmtId="0" fontId="11" fillId="18" borderId="0" applyNumberFormat="0" applyBorder="0" applyAlignment="0" applyProtection="0">
      <alignment vertical="center"/>
    </xf>
    <xf numFmtId="0" fontId="13" fillId="16" borderId="0" applyNumberFormat="0" applyBorder="0" applyAlignment="0" applyProtection="0">
      <alignment vertical="center"/>
    </xf>
    <xf numFmtId="43" fontId="5" fillId="0" borderId="0" applyFont="0" applyFill="0" applyBorder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16" fillId="22" borderId="12" applyNumberFormat="0" applyFont="0" applyAlignment="0" applyProtection="0">
      <alignment vertical="center"/>
    </xf>
    <xf numFmtId="0" fontId="10" fillId="13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13" applyNumberFormat="0" applyFill="0" applyAlignment="0" applyProtection="0">
      <alignment vertical="center"/>
    </xf>
    <xf numFmtId="0" fontId="19" fillId="0" borderId="13" applyNumberFormat="0" applyFill="0" applyAlignment="0" applyProtection="0">
      <alignment vertical="center"/>
    </xf>
    <xf numFmtId="0" fontId="10" fillId="24" borderId="0" applyNumberFormat="0" applyBorder="0" applyAlignment="0" applyProtection="0">
      <alignment vertical="center"/>
    </xf>
    <xf numFmtId="0" fontId="7" fillId="0" borderId="10" applyNumberFormat="0" applyFill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21" fillId="10" borderId="15" applyNumberFormat="0" applyAlignment="0" applyProtection="0">
      <alignment vertical="center"/>
    </xf>
    <xf numFmtId="0" fontId="6" fillId="10" borderId="8" applyNumberFormat="0" applyAlignment="0" applyProtection="0">
      <alignment vertical="center"/>
    </xf>
    <xf numFmtId="0" fontId="8" fillId="11" borderId="9" applyNumberFormat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10" fillId="27" borderId="0" applyNumberFormat="0" applyBorder="0" applyAlignment="0" applyProtection="0">
      <alignment vertical="center"/>
    </xf>
    <xf numFmtId="0" fontId="15" fillId="0" borderId="11" applyNumberFormat="0" applyFill="0" applyAlignment="0" applyProtection="0">
      <alignment vertical="center"/>
    </xf>
    <xf numFmtId="0" fontId="20" fillId="0" borderId="14" applyNumberFormat="0" applyFill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1" fillId="30" borderId="0" applyNumberFormat="0" applyBorder="0" applyAlignment="0" applyProtection="0">
      <alignment vertical="center"/>
    </xf>
    <xf numFmtId="0" fontId="11" fillId="34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0" fillId="37" borderId="0" applyNumberFormat="0" applyBorder="0" applyAlignment="0" applyProtection="0">
      <alignment vertical="center"/>
    </xf>
    <xf numFmtId="0" fontId="10" fillId="39" borderId="0" applyNumberFormat="0" applyBorder="0" applyAlignment="0" applyProtection="0">
      <alignment vertical="center"/>
    </xf>
    <xf numFmtId="0" fontId="11" fillId="25" borderId="0" applyNumberFormat="0" applyBorder="0" applyAlignment="0" applyProtection="0">
      <alignment vertical="center"/>
    </xf>
    <xf numFmtId="0" fontId="11" fillId="40" borderId="0" applyNumberFormat="0" applyBorder="0" applyAlignment="0" applyProtection="0">
      <alignment vertical="center"/>
    </xf>
    <xf numFmtId="0" fontId="10" fillId="38" borderId="0" applyNumberFormat="0" applyBorder="0" applyAlignment="0" applyProtection="0">
      <alignment vertical="center"/>
    </xf>
    <xf numFmtId="0" fontId="11" fillId="33" borderId="0" applyNumberFormat="0" applyBorder="0" applyAlignment="0" applyProtection="0">
      <alignment vertical="center"/>
    </xf>
    <xf numFmtId="0" fontId="10" fillId="36" borderId="0" applyNumberFormat="0" applyBorder="0" applyAlignment="0" applyProtection="0">
      <alignment vertical="center"/>
    </xf>
    <xf numFmtId="0" fontId="10" fillId="12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</cellStyleXfs>
  <cellXfs count="40">
    <xf numFmtId="0" fontId="0" fillId="0" borderId="0" xfId="0" applyAlignment="1"/>
    <xf numFmtId="0" fontId="1" fillId="0" borderId="0" xfId="10" applyFont="1" applyAlignment="1">
      <alignment wrapText="1"/>
    </xf>
    <xf numFmtId="0" fontId="1" fillId="0" borderId="0" xfId="10" applyFont="1" applyAlignment="1"/>
    <xf numFmtId="0" fontId="0" fillId="0" borderId="0" xfId="0" applyAlignment="1">
      <alignment horizontal="left"/>
    </xf>
    <xf numFmtId="0" fontId="2" fillId="2" borderId="1" xfId="10" applyFont="1" applyFill="1" applyBorder="1" applyAlignment="1">
      <alignment horizontal="left" vertical="center"/>
    </xf>
    <xf numFmtId="0" fontId="2" fillId="0" borderId="1" xfId="10" applyFont="1" applyBorder="1" applyAlignment="1">
      <alignment horizontal="center"/>
    </xf>
    <xf numFmtId="0" fontId="0" fillId="0" borderId="1" xfId="0" applyBorder="1" applyAlignment="1"/>
    <xf numFmtId="0" fontId="2" fillId="0" borderId="1" xfId="10" applyFont="1" applyBorder="1" applyAlignment="1">
      <alignment horizontal="left" vertical="center"/>
    </xf>
    <xf numFmtId="0" fontId="2" fillId="0" borderId="1" xfId="10" applyFont="1" applyBorder="1" applyAlignment="1"/>
    <xf numFmtId="0" fontId="3" fillId="2" borderId="0" xfId="0" applyFont="1" applyFill="1" applyBorder="1" applyAlignment="1">
      <alignment horizontal="left" vertical="center"/>
    </xf>
    <xf numFmtId="0" fontId="3" fillId="0" borderId="0" xfId="0" applyFont="1" applyBorder="1" applyAlignment="1">
      <alignment horizontal="left" vertical="center"/>
    </xf>
    <xf numFmtId="0" fontId="2" fillId="3" borderId="2" xfId="10" applyFont="1" applyFill="1" applyBorder="1" applyAlignment="1">
      <alignment horizontal="center" vertical="center"/>
    </xf>
    <xf numFmtId="0" fontId="2" fillId="3" borderId="1" xfId="10" applyFont="1" applyFill="1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2" fillId="3" borderId="3" xfId="10" applyFont="1" applyFill="1" applyBorder="1" applyAlignment="1">
      <alignment horizontal="center" vertical="center"/>
    </xf>
    <xf numFmtId="0" fontId="2" fillId="3" borderId="4" xfId="10" applyFont="1" applyFill="1" applyBorder="1" applyAlignment="1">
      <alignment horizontal="center" vertical="center"/>
    </xf>
    <xf numFmtId="0" fontId="2" fillId="2" borderId="1" xfId="10" applyFont="1" applyFill="1" applyBorder="1" applyAlignment="1">
      <alignment horizontal="center" vertical="center"/>
    </xf>
    <xf numFmtId="0" fontId="0" fillId="0" borderId="1" xfId="0" applyFill="1" applyBorder="1" applyAlignment="1">
      <alignment horizontal="left" vertical="center"/>
    </xf>
    <xf numFmtId="0" fontId="2" fillId="3" borderId="1" xfId="10" applyFont="1" applyFill="1" applyBorder="1" applyAlignment="1">
      <alignment horizontal="center" vertical="center"/>
    </xf>
    <xf numFmtId="0" fontId="2" fillId="2" borderId="2" xfId="10" applyFont="1" applyFill="1" applyBorder="1" applyAlignment="1">
      <alignment horizontal="center" vertical="center"/>
    </xf>
    <xf numFmtId="0" fontId="2" fillId="2" borderId="4" xfId="10" applyFont="1" applyFill="1" applyBorder="1" applyAlignment="1">
      <alignment horizontal="center" vertical="center"/>
    </xf>
    <xf numFmtId="0" fontId="2" fillId="2" borderId="3" xfId="1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1" xfId="10" applyFont="1" applyBorder="1" applyAlignment="1">
      <alignment horizontal="center" vertical="center"/>
    </xf>
    <xf numFmtId="0" fontId="2" fillId="4" borderId="1" xfId="10" applyFont="1" applyFill="1" applyBorder="1" applyAlignment="1">
      <alignment horizontal="center" vertical="center"/>
    </xf>
    <xf numFmtId="176" fontId="2" fillId="0" borderId="1" xfId="10" applyNumberFormat="1" applyFont="1" applyBorder="1" applyAlignment="1">
      <alignment horizontal="center" vertical="center"/>
    </xf>
    <xf numFmtId="9" fontId="2" fillId="4" borderId="1" xfId="10" applyNumberFormat="1" applyFont="1" applyFill="1" applyBorder="1" applyAlignment="1">
      <alignment horizontal="center" vertical="center"/>
    </xf>
    <xf numFmtId="0" fontId="2" fillId="0" borderId="5" xfId="10" applyFont="1" applyBorder="1" applyAlignment="1">
      <alignment horizontal="center" vertical="center"/>
    </xf>
    <xf numFmtId="0" fontId="2" fillId="0" borderId="6" xfId="10" applyFont="1" applyBorder="1" applyAlignment="1">
      <alignment horizontal="center" vertical="center"/>
    </xf>
    <xf numFmtId="0" fontId="2" fillId="0" borderId="1" xfId="10" applyFont="1" applyBorder="1" applyAlignment="1">
      <alignment vertical="center"/>
    </xf>
    <xf numFmtId="0" fontId="2" fillId="5" borderId="2" xfId="10" applyFont="1" applyFill="1" applyBorder="1" applyAlignment="1">
      <alignment horizontal="center" vertical="center"/>
    </xf>
    <xf numFmtId="0" fontId="2" fillId="5" borderId="1" xfId="10" applyFont="1" applyFill="1" applyBorder="1" applyAlignment="1">
      <alignment horizontal="center" vertical="center"/>
    </xf>
    <xf numFmtId="0" fontId="2" fillId="6" borderId="1" xfId="10" applyFont="1" applyFill="1" applyBorder="1" applyAlignment="1">
      <alignment horizontal="center" vertical="center"/>
    </xf>
    <xf numFmtId="0" fontId="2" fillId="5" borderId="3" xfId="10" applyFont="1" applyFill="1" applyBorder="1" applyAlignment="1">
      <alignment horizontal="center" vertical="center"/>
    </xf>
    <xf numFmtId="0" fontId="2" fillId="5" borderId="4" xfId="10" applyFont="1" applyFill="1" applyBorder="1" applyAlignment="1">
      <alignment horizontal="center" vertical="center"/>
    </xf>
    <xf numFmtId="0" fontId="2" fillId="7" borderId="1" xfId="10" applyFont="1" applyFill="1" applyBorder="1" applyAlignment="1">
      <alignment horizontal="center" vertical="center"/>
    </xf>
    <xf numFmtId="10" fontId="2" fillId="4" borderId="1" xfId="10" applyNumberFormat="1" applyFont="1" applyFill="1" applyBorder="1" applyAlignment="1">
      <alignment horizontal="center" vertical="center"/>
    </xf>
    <xf numFmtId="0" fontId="2" fillId="8" borderId="1" xfId="10" applyFont="1" applyFill="1" applyBorder="1" applyAlignment="1">
      <alignment horizontal="center" vertical="center"/>
    </xf>
    <xf numFmtId="0" fontId="2" fillId="9" borderId="1" xfId="10" applyFont="1" applyFill="1" applyBorder="1" applyAlignment="1">
      <alignment horizontal="center" vertical="center"/>
    </xf>
    <xf numFmtId="0" fontId="2" fillId="0" borderId="7" xfId="10" applyFont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9525</xdr:colOff>
      <xdr:row>28</xdr:row>
      <xdr:rowOff>28575</xdr:rowOff>
    </xdr:from>
    <xdr:to>
      <xdr:col>11</xdr:col>
      <xdr:colOff>295275</xdr:colOff>
      <xdr:row>62</xdr:row>
      <xdr:rowOff>76200</xdr:rowOff>
    </xdr:to>
    <xdr:pic>
      <xdr:nvPicPr>
        <xdr:cNvPr id="1025" name="图片 1"/>
        <xdr:cNvPicPr>
          <a:picLocks noChangeAspect="1"/>
        </xdr:cNvPicPr>
      </xdr:nvPicPr>
      <xdr:blipFill>
        <a:blip r:embed="rId1">
          <a:lum/>
        </a:blip>
        <a:srcRect/>
        <a:stretch>
          <a:fillRect/>
        </a:stretch>
      </xdr:blipFill>
      <xdr:spPr>
        <a:xfrm>
          <a:off x="9525" y="4829175"/>
          <a:ext cx="9829800" cy="58769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19050</xdr:rowOff>
    </xdr:from>
    <xdr:to>
      <xdr:col>4</xdr:col>
      <xdr:colOff>219075</xdr:colOff>
      <xdr:row>5</xdr:row>
      <xdr:rowOff>152400</xdr:rowOff>
    </xdr:to>
    <xdr:pic>
      <xdr:nvPicPr>
        <xdr:cNvPr id="5121" name="图片 1"/>
        <xdr:cNvPicPr>
          <a:picLocks noChangeAspect="1"/>
        </xdr:cNvPicPr>
      </xdr:nvPicPr>
      <xdr:blipFill>
        <a:blip r:embed="rId1">
          <a:lum/>
        </a:blip>
        <a:srcRect/>
        <a:stretch>
          <a:fillRect/>
        </a:stretch>
      </xdr:blipFill>
      <xdr:spPr>
        <a:xfrm>
          <a:off x="0" y="19050"/>
          <a:ext cx="2962275" cy="52768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561975</xdr:colOff>
      <xdr:row>0</xdr:row>
      <xdr:rowOff>38100</xdr:rowOff>
    </xdr:from>
    <xdr:to>
      <xdr:col>13</xdr:col>
      <xdr:colOff>95250</xdr:colOff>
      <xdr:row>5</xdr:row>
      <xdr:rowOff>161925</xdr:rowOff>
    </xdr:to>
    <xdr:pic>
      <xdr:nvPicPr>
        <xdr:cNvPr id="5122" name="图片 2"/>
        <xdr:cNvPicPr>
          <a:picLocks noChangeAspect="1"/>
        </xdr:cNvPicPr>
      </xdr:nvPicPr>
      <xdr:blipFill>
        <a:blip r:embed="rId2">
          <a:lum/>
        </a:blip>
        <a:srcRect/>
        <a:stretch>
          <a:fillRect/>
        </a:stretch>
      </xdr:blipFill>
      <xdr:spPr>
        <a:xfrm>
          <a:off x="6048375" y="38100"/>
          <a:ext cx="2962275" cy="52673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4</xdr:col>
      <xdr:colOff>285750</xdr:colOff>
      <xdr:row>0</xdr:row>
      <xdr:rowOff>19050</xdr:rowOff>
    </xdr:from>
    <xdr:to>
      <xdr:col>8</xdr:col>
      <xdr:colOff>504825</xdr:colOff>
      <xdr:row>5</xdr:row>
      <xdr:rowOff>152400</xdr:rowOff>
    </xdr:to>
    <xdr:pic>
      <xdr:nvPicPr>
        <xdr:cNvPr id="5124" name="图片 4"/>
        <xdr:cNvPicPr>
          <a:picLocks noChangeAspect="1"/>
        </xdr:cNvPicPr>
      </xdr:nvPicPr>
      <xdr:blipFill>
        <a:blip r:embed="rId3">
          <a:lum/>
        </a:blip>
        <a:srcRect/>
        <a:stretch>
          <a:fillRect/>
        </a:stretch>
      </xdr:blipFill>
      <xdr:spPr>
        <a:xfrm>
          <a:off x="3028950" y="19050"/>
          <a:ext cx="2962275" cy="52768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13</xdr:col>
      <xdr:colOff>152400</xdr:colOff>
      <xdr:row>0</xdr:row>
      <xdr:rowOff>47625</xdr:rowOff>
    </xdr:from>
    <xdr:to>
      <xdr:col>17</xdr:col>
      <xdr:colOff>352425</xdr:colOff>
      <xdr:row>5</xdr:row>
      <xdr:rowOff>152400</xdr:rowOff>
    </xdr:to>
    <xdr:pic>
      <xdr:nvPicPr>
        <xdr:cNvPr id="5125" name="图片 5"/>
        <xdr:cNvPicPr>
          <a:picLocks noChangeAspect="1"/>
        </xdr:cNvPicPr>
      </xdr:nvPicPr>
      <xdr:blipFill>
        <a:blip r:embed="rId4">
          <a:lum/>
        </a:blip>
        <a:srcRect/>
        <a:stretch>
          <a:fillRect/>
        </a:stretch>
      </xdr:blipFill>
      <xdr:spPr>
        <a:xfrm>
          <a:off x="9067800" y="47625"/>
          <a:ext cx="2943225" cy="52482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0</xdr:col>
      <xdr:colOff>635</xdr:colOff>
      <xdr:row>7</xdr:row>
      <xdr:rowOff>19050</xdr:rowOff>
    </xdr:from>
    <xdr:to>
      <xdr:col>4</xdr:col>
      <xdr:colOff>219710</xdr:colOff>
      <xdr:row>37</xdr:row>
      <xdr:rowOff>142875</xdr:rowOff>
    </xdr:to>
    <xdr:pic>
      <xdr:nvPicPr>
        <xdr:cNvPr id="5127" name="图片 7"/>
        <xdr:cNvPicPr>
          <a:picLocks noChangeAspect="1"/>
        </xdr:cNvPicPr>
      </xdr:nvPicPr>
      <xdr:blipFill>
        <a:blip r:embed="rId5">
          <a:lum/>
        </a:blip>
        <a:srcRect/>
        <a:stretch>
          <a:fillRect/>
        </a:stretch>
      </xdr:blipFill>
      <xdr:spPr>
        <a:xfrm>
          <a:off x="635" y="5505450"/>
          <a:ext cx="2962275" cy="52673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4</xdr:col>
      <xdr:colOff>361950</xdr:colOff>
      <xdr:row>7</xdr:row>
      <xdr:rowOff>114300</xdr:rowOff>
    </xdr:from>
    <xdr:to>
      <xdr:col>8</xdr:col>
      <xdr:colOff>581025</xdr:colOff>
      <xdr:row>38</xdr:row>
      <xdr:rowOff>66675</xdr:rowOff>
    </xdr:to>
    <xdr:pic>
      <xdr:nvPicPr>
        <xdr:cNvPr id="5128" name="图片 8"/>
        <xdr:cNvPicPr>
          <a:picLocks noChangeAspect="1"/>
        </xdr:cNvPicPr>
      </xdr:nvPicPr>
      <xdr:blipFill>
        <a:blip r:embed="rId6">
          <a:lum/>
        </a:blip>
        <a:srcRect/>
        <a:stretch>
          <a:fillRect/>
        </a:stretch>
      </xdr:blipFill>
      <xdr:spPr>
        <a:xfrm>
          <a:off x="3105150" y="5600700"/>
          <a:ext cx="2962275" cy="52673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(&#26412;&#25991;&#20986;&#33258;&#12298;&#20041;&#20044;&#26222;&#40065;&#30382;&#20855;&#21378;2015&#20908;&#23395;&#28120;&#23453;&#20998;&#38144;&#22521;&#35757;&#35838;&#31243;&#12299;&#36716;&#36733;&#35831;&#27880;&#26126;&#20986;&#22788;)&#13;&#10;&#20840;&#22269;&#36816;&#36153;5.5&#20803; &#19968;&#20214;&#20195;&#21457;&#12288;&#12288;http://pluvip.1688.com&#13;&#10;&#38065;&#21253;&#24037;&#21378;&#35802;&#25307;&#20195;&#29702; &#20813;&#36153;&#35013;&#20462; / 100%&#30408;&#21033; / &#27963;&#21160;&#25253;&#21517; / &#36816;&#33829;&#25351;&#23548; / &#25552;&#20379;&#25968;&#25454;&#21253;/&#22270;&#29255;&#21253;/&#21047;&#21333;&#20080;&#23478;&#31168;" TargetMode="External"/><Relationship Id="rId2" Type="http://schemas.openxmlformats.org/officeDocument/2006/relationships/hyperlink" Target="http://pluvip.1688.com" TargetMode="Externa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://pluvip.1688.com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hyperlink" Target="http://pluvip.1688.com" TargetMode="External"/><Relationship Id="rId1" Type="http://schemas.openxmlformats.org/officeDocument/2006/relationships/hyperlink" Target="(&#26412;&#25991;&#20986;&#33258;&#12298;&#20041;&#20044;&#26222;&#40065;&#30382;&#20855;&#21378;2015&#20908;&#23395;&#28120;&#23453;&#20998;&#38144;&#22521;&#35757;&#35838;&#31243;&#12299;&#36716;&#36733;&#35831;&#27880;&#26126;&#20986;&#22788;)&#13;&#10;&#20840;&#22269;&#36816;&#36153;5.5&#20803; &#19968;&#20214;&#20195;&#21457;&#12288;&#12288;http://pluvip.1688.com&#13;&#10;&#38065;&#21253;&#24037;&#21378;&#35802;&#25307;&#20195;&#29702; &#20813;&#36153;&#35013;&#20462; / 100%&#30408;&#21033; / &#27963;&#21160;&#25253;&#21517; / &#36816;&#33829;&#25351;&#23548; / &#25552;&#20379;&#25968;&#25454;&#21253;/&#22270;&#29255;&#21253;/&#21047;&#21333;&#20080;&#23478;&#31168;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hyperlink" Target="(&#26412;&#25991;&#20986;&#33258;&#12298;&#20041;&#20044;&#26222;&#40065;&#30382;&#20855;&#21378;2015&#20908;&#23395;&#28120;&#23453;&#20998;&#38144;&#22521;&#35757;&#35838;&#31243;&#12299;&#36716;&#36733;&#35831;&#27880;&#26126;&#20986;&#22788;)&#13;&#10;&#20840;&#22269;&#36816;&#36153;5.5&#20803; &#19968;&#20214;&#20195;&#21457;&#12288;&#12288;http://pluvip.1688.com&#13;&#10;&#38065;&#21253;&#24037;&#21378;&#35802;&#25307;&#20195;&#29702; &#20813;&#36153;&#35013;&#20462; / 100%&#30408;&#21033; / &#27963;&#21160;&#25253;&#21517; / &#36816;&#33829;&#25351;&#23548; / &#25552;&#20379;&#25968;&#25454;&#21253;/&#22270;&#29255;&#21253;/&#21047;&#21333;&#20080;&#23478;&#31168;" TargetMode="Externa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L26"/>
  <sheetViews>
    <sheetView tabSelected="1" workbookViewId="0">
      <selection activeCell="M6" sqref="M6"/>
    </sheetView>
  </sheetViews>
  <sheetFormatPr defaultColWidth="9" defaultRowHeight="13.5"/>
  <cols>
    <col min="1" max="1" width="13.25" style="22" customWidth="1"/>
    <col min="2" max="2" width="14.125" style="22" customWidth="1"/>
    <col min="3" max="3" width="9" style="22"/>
    <col min="4" max="4" width="11" style="22" customWidth="1"/>
    <col min="5" max="5" width="9.75" style="22" customWidth="1"/>
    <col min="6" max="6" width="11.125" style="22" customWidth="1"/>
    <col min="7" max="7" width="9" style="22"/>
    <col min="8" max="9" width="11" style="22" customWidth="1"/>
    <col min="10" max="12" width="13" style="22" customWidth="1"/>
    <col min="13" max="16384" width="9" style="22"/>
  </cols>
  <sheetData>
    <row r="1" spans="1:12">
      <c r="A1" s="23" t="s">
        <v>0</v>
      </c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</row>
    <row r="2" spans="1:12">
      <c r="A2" s="24" t="s">
        <v>1</v>
      </c>
      <c r="B2" s="24" t="s">
        <v>2</v>
      </c>
      <c r="C2" s="23" t="s">
        <v>3</v>
      </c>
      <c r="D2" s="23" t="s">
        <v>4</v>
      </c>
      <c r="E2" s="23" t="s">
        <v>5</v>
      </c>
      <c r="F2" s="24" t="s">
        <v>6</v>
      </c>
      <c r="G2" s="23" t="s">
        <v>7</v>
      </c>
      <c r="H2" s="24" t="s">
        <v>8</v>
      </c>
      <c r="I2" s="23" t="s">
        <v>9</v>
      </c>
      <c r="J2" s="24" t="s">
        <v>10</v>
      </c>
      <c r="K2" s="24" t="s">
        <v>11</v>
      </c>
      <c r="L2" s="23" t="s">
        <v>12</v>
      </c>
    </row>
    <row r="3" spans="1:12">
      <c r="A3" s="24">
        <v>1000000</v>
      </c>
      <c r="B3" s="24">
        <v>59</v>
      </c>
      <c r="C3" s="23">
        <f>B3*J3</f>
        <v>118</v>
      </c>
      <c r="D3" s="25">
        <f>A3/59</f>
        <v>16949.1525423729</v>
      </c>
      <c r="E3" s="25">
        <f>I3/H3</f>
        <v>28248.5875706215</v>
      </c>
      <c r="F3" s="24">
        <v>20000</v>
      </c>
      <c r="G3" s="25">
        <f>E3-F3</f>
        <v>8248.58757062147</v>
      </c>
      <c r="H3" s="26">
        <v>0.3</v>
      </c>
      <c r="I3" s="25">
        <f>A3/C3</f>
        <v>8474.57627118644</v>
      </c>
      <c r="J3" s="24">
        <v>2</v>
      </c>
      <c r="K3" s="24">
        <v>5000</v>
      </c>
      <c r="L3" s="25">
        <f>G3-K3</f>
        <v>3248.58757062147</v>
      </c>
    </row>
    <row r="4" spans="1:12">
      <c r="A4" s="27"/>
      <c r="B4" s="28"/>
      <c r="C4" s="28"/>
      <c r="D4" s="28"/>
      <c r="E4" s="28"/>
      <c r="F4" s="28"/>
      <c r="G4" s="28"/>
      <c r="H4" s="28"/>
      <c r="I4" s="28"/>
      <c r="J4" s="28"/>
      <c r="K4" s="28"/>
      <c r="L4" s="39"/>
    </row>
    <row r="5" spans="1:12">
      <c r="A5" s="23" t="s">
        <v>13</v>
      </c>
      <c r="B5" s="23"/>
      <c r="C5" s="23" t="s">
        <v>14</v>
      </c>
      <c r="D5" s="23"/>
      <c r="E5" s="23" t="s">
        <v>15</v>
      </c>
      <c r="F5" s="23" t="s">
        <v>16</v>
      </c>
      <c r="G5" s="23" t="s">
        <v>17</v>
      </c>
      <c r="H5" s="23" t="s">
        <v>18</v>
      </c>
      <c r="I5" s="23" t="s">
        <v>19</v>
      </c>
      <c r="J5" s="23" t="s">
        <v>20</v>
      </c>
      <c r="K5" s="23" t="s">
        <v>21</v>
      </c>
      <c r="L5" s="23" t="s">
        <v>22</v>
      </c>
    </row>
    <row r="6" spans="1:12">
      <c r="A6" s="29"/>
      <c r="B6" s="23" t="s">
        <v>23</v>
      </c>
      <c r="C6" s="23" t="s">
        <v>24</v>
      </c>
      <c r="D6" s="23" t="s">
        <v>25</v>
      </c>
      <c r="E6" s="23" t="s">
        <v>26</v>
      </c>
      <c r="F6" s="23"/>
      <c r="G6" s="23"/>
      <c r="H6" s="23"/>
      <c r="I6" s="23"/>
      <c r="J6" s="23"/>
      <c r="K6" s="23"/>
      <c r="L6" s="23"/>
    </row>
    <row r="7" spans="1:12">
      <c r="A7" s="30" t="s">
        <v>27</v>
      </c>
      <c r="B7" s="31" t="s">
        <v>28</v>
      </c>
      <c r="C7" s="24">
        <v>200</v>
      </c>
      <c r="D7" s="24">
        <v>800</v>
      </c>
      <c r="E7" s="32">
        <f>C7+D7</f>
        <v>1000</v>
      </c>
      <c r="F7" s="24">
        <v>3</v>
      </c>
      <c r="G7" s="32">
        <f>F7*E7</f>
        <v>3000</v>
      </c>
      <c r="H7" s="26">
        <v>0.05</v>
      </c>
      <c r="I7" s="32">
        <f>H7*E7</f>
        <v>50</v>
      </c>
      <c r="J7" s="24">
        <v>3</v>
      </c>
      <c r="K7" s="32">
        <f>J7*I7</f>
        <v>150</v>
      </c>
      <c r="L7" s="32">
        <f>B3*K7</f>
        <v>8850</v>
      </c>
    </row>
    <row r="8" spans="1:12">
      <c r="A8" s="33"/>
      <c r="B8" s="31" t="s">
        <v>29</v>
      </c>
      <c r="C8" s="24">
        <v>500</v>
      </c>
      <c r="D8" s="24">
        <v>1000</v>
      </c>
      <c r="E8" s="32">
        <f t="shared" ref="E8:E24" si="0">C8+D8</f>
        <v>1500</v>
      </c>
      <c r="F8" s="24">
        <v>1</v>
      </c>
      <c r="G8" s="32">
        <f t="shared" ref="G8:G24" si="1">F8*E8</f>
        <v>1500</v>
      </c>
      <c r="H8" s="26">
        <v>0.03</v>
      </c>
      <c r="I8" s="32">
        <f t="shared" ref="I8:I24" si="2">H8*E8</f>
        <v>45</v>
      </c>
      <c r="J8" s="24">
        <v>3</v>
      </c>
      <c r="K8" s="32">
        <f t="shared" ref="K8:K24" si="3">J8*I8</f>
        <v>135</v>
      </c>
      <c r="L8" s="32">
        <f>K8*B3</f>
        <v>7965</v>
      </c>
    </row>
    <row r="9" spans="1:12">
      <c r="A9" s="33"/>
      <c r="B9" s="31" t="s">
        <v>30</v>
      </c>
      <c r="C9" s="24">
        <v>500</v>
      </c>
      <c r="D9" s="24">
        <v>500</v>
      </c>
      <c r="E9" s="32">
        <f t="shared" si="0"/>
        <v>1000</v>
      </c>
      <c r="F9" s="24">
        <v>6.8</v>
      </c>
      <c r="G9" s="32">
        <f t="shared" si="1"/>
        <v>6800</v>
      </c>
      <c r="H9" s="26">
        <v>0.07</v>
      </c>
      <c r="I9" s="32">
        <f t="shared" si="2"/>
        <v>70</v>
      </c>
      <c r="J9" s="24">
        <v>2</v>
      </c>
      <c r="K9" s="32">
        <f t="shared" si="3"/>
        <v>140</v>
      </c>
      <c r="L9" s="32">
        <f>K9*B3</f>
        <v>8260</v>
      </c>
    </row>
    <row r="10" spans="1:12">
      <c r="A10" s="33"/>
      <c r="B10" s="31" t="s">
        <v>31</v>
      </c>
      <c r="C10" s="24">
        <v>500</v>
      </c>
      <c r="D10" s="24">
        <v>1000</v>
      </c>
      <c r="E10" s="32">
        <f t="shared" si="0"/>
        <v>1500</v>
      </c>
      <c r="F10" s="24">
        <v>1</v>
      </c>
      <c r="G10" s="32">
        <f t="shared" si="1"/>
        <v>1500</v>
      </c>
      <c r="H10" s="26">
        <v>0.03</v>
      </c>
      <c r="I10" s="32">
        <f t="shared" si="2"/>
        <v>45</v>
      </c>
      <c r="J10" s="24">
        <v>3</v>
      </c>
      <c r="K10" s="32">
        <f t="shared" si="3"/>
        <v>135</v>
      </c>
      <c r="L10" s="32">
        <f>K10*B3</f>
        <v>7965</v>
      </c>
    </row>
    <row r="11" spans="1:12">
      <c r="A11" s="33"/>
      <c r="B11" s="31" t="s">
        <v>32</v>
      </c>
      <c r="C11" s="24">
        <v>500</v>
      </c>
      <c r="D11" s="24">
        <v>1000</v>
      </c>
      <c r="E11" s="32">
        <f t="shared" si="0"/>
        <v>1500</v>
      </c>
      <c r="F11" s="24">
        <v>1</v>
      </c>
      <c r="G11" s="32">
        <f t="shared" si="1"/>
        <v>1500</v>
      </c>
      <c r="H11" s="26">
        <v>0.03</v>
      </c>
      <c r="I11" s="32">
        <f t="shared" si="2"/>
        <v>45</v>
      </c>
      <c r="J11" s="24">
        <v>3</v>
      </c>
      <c r="K11" s="32">
        <f t="shared" si="3"/>
        <v>135</v>
      </c>
      <c r="L11" s="32">
        <f>K11*B3</f>
        <v>7965</v>
      </c>
    </row>
    <row r="12" spans="1:12">
      <c r="A12" s="34"/>
      <c r="B12" s="31" t="s">
        <v>33</v>
      </c>
      <c r="C12" s="24"/>
      <c r="D12" s="24"/>
      <c r="E12" s="32">
        <f t="shared" si="0"/>
        <v>0</v>
      </c>
      <c r="F12" s="24"/>
      <c r="G12" s="32">
        <f t="shared" si="1"/>
        <v>0</v>
      </c>
      <c r="H12" s="24"/>
      <c r="I12" s="32">
        <f t="shared" si="2"/>
        <v>0</v>
      </c>
      <c r="J12" s="24"/>
      <c r="K12" s="32">
        <f t="shared" si="3"/>
        <v>0</v>
      </c>
      <c r="L12" s="32">
        <v>0</v>
      </c>
    </row>
    <row r="13" spans="1:12">
      <c r="A13" s="35" t="s">
        <v>34</v>
      </c>
      <c r="B13" s="35" t="s">
        <v>35</v>
      </c>
      <c r="C13" s="24">
        <v>500</v>
      </c>
      <c r="D13" s="24">
        <v>1000</v>
      </c>
      <c r="E13" s="32">
        <f t="shared" si="0"/>
        <v>1500</v>
      </c>
      <c r="F13" s="24">
        <v>1.8</v>
      </c>
      <c r="G13" s="32">
        <f t="shared" si="1"/>
        <v>2700</v>
      </c>
      <c r="H13" s="36">
        <v>0.018</v>
      </c>
      <c r="I13" s="32">
        <f t="shared" si="2"/>
        <v>27</v>
      </c>
      <c r="J13" s="24">
        <v>3</v>
      </c>
      <c r="K13" s="32">
        <f t="shared" si="3"/>
        <v>81</v>
      </c>
      <c r="L13" s="32">
        <f>K13*B3</f>
        <v>4779</v>
      </c>
    </row>
    <row r="14" spans="1:12">
      <c r="A14" s="35"/>
      <c r="B14" s="35" t="s">
        <v>36</v>
      </c>
      <c r="C14" s="24">
        <v>500</v>
      </c>
      <c r="D14" s="24">
        <v>1000</v>
      </c>
      <c r="E14" s="32">
        <f t="shared" si="0"/>
        <v>1500</v>
      </c>
      <c r="F14" s="24">
        <v>0.8</v>
      </c>
      <c r="G14" s="32">
        <f t="shared" si="1"/>
        <v>1200</v>
      </c>
      <c r="H14" s="26">
        <v>0.03</v>
      </c>
      <c r="I14" s="32">
        <f t="shared" si="2"/>
        <v>45</v>
      </c>
      <c r="J14" s="24">
        <v>3</v>
      </c>
      <c r="K14" s="32">
        <f t="shared" si="3"/>
        <v>135</v>
      </c>
      <c r="L14" s="32">
        <f>K14*B3</f>
        <v>7965</v>
      </c>
    </row>
    <row r="15" spans="1:12">
      <c r="A15" s="35"/>
      <c r="B15" s="35" t="s">
        <v>37</v>
      </c>
      <c r="C15" s="24">
        <v>500</v>
      </c>
      <c r="D15" s="24">
        <v>1000</v>
      </c>
      <c r="E15" s="32">
        <f t="shared" si="0"/>
        <v>1500</v>
      </c>
      <c r="F15" s="24">
        <v>0.75</v>
      </c>
      <c r="G15" s="32">
        <f t="shared" si="1"/>
        <v>1125</v>
      </c>
      <c r="H15" s="26">
        <v>0.03</v>
      </c>
      <c r="I15" s="32">
        <f t="shared" si="2"/>
        <v>45</v>
      </c>
      <c r="J15" s="24">
        <v>3</v>
      </c>
      <c r="K15" s="32">
        <f t="shared" si="3"/>
        <v>135</v>
      </c>
      <c r="L15" s="32">
        <f>K15*B3</f>
        <v>7965</v>
      </c>
    </row>
    <row r="16" spans="1:12">
      <c r="A16" s="35"/>
      <c r="B16" s="35" t="s">
        <v>38</v>
      </c>
      <c r="C16" s="24"/>
      <c r="D16" s="24"/>
      <c r="E16" s="32">
        <f t="shared" si="0"/>
        <v>0</v>
      </c>
      <c r="F16" s="24"/>
      <c r="G16" s="32">
        <f t="shared" si="1"/>
        <v>0</v>
      </c>
      <c r="H16" s="24"/>
      <c r="I16" s="32">
        <f t="shared" si="2"/>
        <v>0</v>
      </c>
      <c r="J16" s="24"/>
      <c r="K16" s="32">
        <f t="shared" si="3"/>
        <v>0</v>
      </c>
      <c r="L16" s="32">
        <v>0</v>
      </c>
    </row>
    <row r="17" spans="1:12">
      <c r="A17" s="35"/>
      <c r="B17" s="35" t="s">
        <v>39</v>
      </c>
      <c r="C17" s="24"/>
      <c r="D17" s="24"/>
      <c r="E17" s="32">
        <f t="shared" si="0"/>
        <v>0</v>
      </c>
      <c r="F17" s="24"/>
      <c r="G17" s="32">
        <f t="shared" si="1"/>
        <v>0</v>
      </c>
      <c r="H17" s="24"/>
      <c r="I17" s="32">
        <f t="shared" si="2"/>
        <v>0</v>
      </c>
      <c r="J17" s="24"/>
      <c r="K17" s="32">
        <f t="shared" si="3"/>
        <v>0</v>
      </c>
      <c r="L17" s="32">
        <v>0</v>
      </c>
    </row>
    <row r="18" spans="1:12">
      <c r="A18" s="35"/>
      <c r="B18" s="35" t="s">
        <v>33</v>
      </c>
      <c r="C18" s="24"/>
      <c r="D18" s="24"/>
      <c r="E18" s="32">
        <f t="shared" si="0"/>
        <v>0</v>
      </c>
      <c r="F18" s="24"/>
      <c r="G18" s="32">
        <f t="shared" si="1"/>
        <v>0</v>
      </c>
      <c r="H18" s="24"/>
      <c r="I18" s="32">
        <f t="shared" si="2"/>
        <v>0</v>
      </c>
      <c r="J18" s="24"/>
      <c r="K18" s="32">
        <f t="shared" si="3"/>
        <v>0</v>
      </c>
      <c r="L18" s="32">
        <v>0</v>
      </c>
    </row>
    <row r="19" spans="1:12">
      <c r="A19" s="37" t="s">
        <v>40</v>
      </c>
      <c r="B19" s="37" t="s">
        <v>41</v>
      </c>
      <c r="C19" s="24">
        <v>150</v>
      </c>
      <c r="D19" s="24">
        <v>350</v>
      </c>
      <c r="E19" s="32">
        <f t="shared" si="0"/>
        <v>500</v>
      </c>
      <c r="F19" s="24">
        <v>0</v>
      </c>
      <c r="G19" s="32">
        <f t="shared" si="1"/>
        <v>0</v>
      </c>
      <c r="H19" s="26">
        <v>0.05</v>
      </c>
      <c r="I19" s="32">
        <f t="shared" si="2"/>
        <v>25</v>
      </c>
      <c r="J19" s="24">
        <v>3</v>
      </c>
      <c r="K19" s="32">
        <v>75</v>
      </c>
      <c r="L19" s="32">
        <f>K19*B3</f>
        <v>4425</v>
      </c>
    </row>
    <row r="20" spans="1:12">
      <c r="A20" s="37"/>
      <c r="B20" s="37" t="s">
        <v>42</v>
      </c>
      <c r="C20" s="24">
        <v>1000</v>
      </c>
      <c r="D20" s="24">
        <v>1500</v>
      </c>
      <c r="E20" s="32">
        <f t="shared" si="0"/>
        <v>2500</v>
      </c>
      <c r="F20" s="24">
        <v>5</v>
      </c>
      <c r="G20" s="32">
        <f t="shared" si="1"/>
        <v>12500</v>
      </c>
      <c r="H20" s="26">
        <v>0.15</v>
      </c>
      <c r="I20" s="32">
        <f t="shared" si="2"/>
        <v>375</v>
      </c>
      <c r="J20" s="24">
        <v>3</v>
      </c>
      <c r="K20" s="32">
        <f t="shared" ref="K20:K24" si="4">J20*I20</f>
        <v>1125</v>
      </c>
      <c r="L20" s="32">
        <f>K20*B3</f>
        <v>66375</v>
      </c>
    </row>
    <row r="21" spans="1:12">
      <c r="A21" s="37"/>
      <c r="B21" s="37" t="s">
        <v>43</v>
      </c>
      <c r="C21" s="24">
        <v>500</v>
      </c>
      <c r="D21" s="24">
        <v>2000</v>
      </c>
      <c r="E21" s="32">
        <f t="shared" si="0"/>
        <v>2500</v>
      </c>
      <c r="F21" s="24">
        <v>1.7</v>
      </c>
      <c r="G21" s="32">
        <f t="shared" si="1"/>
        <v>4250</v>
      </c>
      <c r="H21" s="26">
        <v>0.1</v>
      </c>
      <c r="I21" s="32">
        <f t="shared" si="2"/>
        <v>250</v>
      </c>
      <c r="J21" s="24">
        <v>3</v>
      </c>
      <c r="K21" s="32">
        <f t="shared" si="4"/>
        <v>750</v>
      </c>
      <c r="L21" s="32">
        <f>K21*B3</f>
        <v>44250</v>
      </c>
    </row>
    <row r="22" spans="1:12">
      <c r="A22" s="38" t="s">
        <v>44</v>
      </c>
      <c r="B22" s="38" t="s">
        <v>45</v>
      </c>
      <c r="C22" s="24">
        <v>2000</v>
      </c>
      <c r="D22" s="24">
        <v>3000</v>
      </c>
      <c r="E22" s="32">
        <f t="shared" si="0"/>
        <v>5000</v>
      </c>
      <c r="F22" s="24">
        <v>0</v>
      </c>
      <c r="G22" s="32">
        <f t="shared" si="1"/>
        <v>0</v>
      </c>
      <c r="H22" s="26">
        <v>0.3</v>
      </c>
      <c r="I22" s="32">
        <f t="shared" si="2"/>
        <v>1500</v>
      </c>
      <c r="J22" s="24">
        <v>3</v>
      </c>
      <c r="K22" s="32">
        <f t="shared" si="4"/>
        <v>4500</v>
      </c>
      <c r="L22" s="32">
        <f>K22*B3</f>
        <v>265500</v>
      </c>
    </row>
    <row r="23" spans="1:12">
      <c r="A23" s="38"/>
      <c r="B23" s="38" t="s">
        <v>46</v>
      </c>
      <c r="C23" s="24">
        <v>3500</v>
      </c>
      <c r="D23" s="24">
        <v>5500</v>
      </c>
      <c r="E23" s="32">
        <f t="shared" si="0"/>
        <v>9000</v>
      </c>
      <c r="F23" s="24">
        <v>0</v>
      </c>
      <c r="G23" s="32">
        <f t="shared" si="1"/>
        <v>0</v>
      </c>
      <c r="H23" s="26">
        <v>0.3</v>
      </c>
      <c r="I23" s="32">
        <f t="shared" si="2"/>
        <v>2700</v>
      </c>
      <c r="J23" s="24">
        <v>3</v>
      </c>
      <c r="K23" s="32">
        <f t="shared" si="4"/>
        <v>8100</v>
      </c>
      <c r="L23" s="32">
        <f>K23*B3</f>
        <v>477900</v>
      </c>
    </row>
    <row r="24" spans="1:12">
      <c r="A24" s="38"/>
      <c r="B24" s="38" t="s">
        <v>47</v>
      </c>
      <c r="C24" s="24">
        <v>800</v>
      </c>
      <c r="D24" s="24">
        <v>2500</v>
      </c>
      <c r="E24" s="32">
        <f t="shared" si="0"/>
        <v>3300</v>
      </c>
      <c r="F24" s="24">
        <v>0</v>
      </c>
      <c r="G24" s="32">
        <f t="shared" si="1"/>
        <v>0</v>
      </c>
      <c r="H24" s="26">
        <v>0.3</v>
      </c>
      <c r="I24" s="32">
        <f t="shared" si="2"/>
        <v>990</v>
      </c>
      <c r="J24" s="24">
        <v>3</v>
      </c>
      <c r="K24" s="32">
        <f t="shared" si="4"/>
        <v>2970</v>
      </c>
      <c r="L24" s="32">
        <f>K24*B3</f>
        <v>175230</v>
      </c>
    </row>
    <row r="25" spans="1:12">
      <c r="A25" s="38"/>
      <c r="B25" s="38" t="s">
        <v>33</v>
      </c>
      <c r="C25" s="24"/>
      <c r="D25" s="24"/>
      <c r="E25" s="32"/>
      <c r="F25" s="24"/>
      <c r="G25" s="32"/>
      <c r="H25" s="26"/>
      <c r="I25" s="32"/>
      <c r="J25" s="24"/>
      <c r="K25" s="32"/>
      <c r="L25" s="32"/>
    </row>
    <row r="26" spans="1:12">
      <c r="A26" s="23" t="s">
        <v>48</v>
      </c>
      <c r="B26" s="23"/>
      <c r="C26" s="23"/>
      <c r="D26" s="23"/>
      <c r="E26" s="23">
        <f t="shared" ref="E26:I26" si="5">SUM(E7:E25)</f>
        <v>33800</v>
      </c>
      <c r="F26" s="23"/>
      <c r="G26" s="23">
        <f t="shared" ref="G26:L26" si="6">SUM(G7:G25)</f>
        <v>36075</v>
      </c>
      <c r="H26" s="23"/>
      <c r="I26" s="23">
        <f t="shared" ref="I26:L26" si="7">SUM(I7:I25)</f>
        <v>6212</v>
      </c>
      <c r="J26" s="23"/>
      <c r="K26" s="23">
        <f t="shared" si="7"/>
        <v>18566</v>
      </c>
      <c r="L26" s="23">
        <f t="shared" si="7"/>
        <v>1095394</v>
      </c>
    </row>
  </sheetData>
  <mergeCells count="10">
    <mergeCell ref="A1:L1"/>
    <mergeCell ref="A4:L4"/>
    <mergeCell ref="A5:B5"/>
    <mergeCell ref="C5:D5"/>
    <mergeCell ref="E6:L6"/>
    <mergeCell ref="A26:D26"/>
    <mergeCell ref="A7:A12"/>
    <mergeCell ref="A13:A18"/>
    <mergeCell ref="A19:A21"/>
    <mergeCell ref="A22:A25"/>
  </mergeCells>
  <hyperlinks>
    <hyperlink ref="A1:L26" r:id="rId2" display="量化流量来源预估和销量分解"/>
    <hyperlink ref="A2:L6" r:id="rId3" display="目标成交额"/>
  </hyperlinks>
  <pageMargins left="0.699305555555556" right="0.699305555555556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C40"/>
  <sheetViews>
    <sheetView showGridLines="0" workbookViewId="0">
      <selection activeCell="C13" sqref="C13"/>
    </sheetView>
  </sheetViews>
  <sheetFormatPr defaultColWidth="9" defaultRowHeight="13.5" outlineLevelCol="2"/>
  <cols>
    <col min="2" max="2" width="13" customWidth="1"/>
    <col min="3" max="3" width="14.125" customWidth="1"/>
  </cols>
  <sheetData>
    <row r="1" customHeight="1" spans="1:3">
      <c r="A1" s="11" t="s">
        <v>49</v>
      </c>
      <c r="B1" s="12" t="s">
        <v>50</v>
      </c>
      <c r="C1" s="13"/>
    </row>
    <row r="2" customHeight="1" spans="1:3">
      <c r="A2" s="14"/>
      <c r="B2" s="12" t="s">
        <v>51</v>
      </c>
      <c r="C2" s="13"/>
    </row>
    <row r="3" customHeight="1" spans="1:3">
      <c r="A3" s="14"/>
      <c r="B3" s="12" t="s">
        <v>52</v>
      </c>
      <c r="C3" s="13"/>
    </row>
    <row r="4" customHeight="1" spans="1:3">
      <c r="A4" s="14"/>
      <c r="B4" s="12" t="s">
        <v>53</v>
      </c>
      <c r="C4" s="13"/>
    </row>
    <row r="5" customHeight="1" spans="1:3">
      <c r="A5" s="14"/>
      <c r="B5" s="12" t="s">
        <v>54</v>
      </c>
      <c r="C5" s="13"/>
    </row>
    <row r="6" customHeight="1" spans="1:3">
      <c r="A6" s="14"/>
      <c r="B6" s="12" t="s">
        <v>55</v>
      </c>
      <c r="C6" s="13"/>
    </row>
    <row r="7" customHeight="1" spans="1:3">
      <c r="A7" s="15"/>
      <c r="B7" s="12" t="s">
        <v>56</v>
      </c>
      <c r="C7" s="13"/>
    </row>
    <row r="8" customHeight="1" spans="1:3">
      <c r="A8" s="16" t="s">
        <v>57</v>
      </c>
      <c r="B8" s="4" t="s">
        <v>58</v>
      </c>
      <c r="C8" s="17"/>
    </row>
    <row r="9" customHeight="1" spans="1:3">
      <c r="A9" s="16"/>
      <c r="B9" s="4" t="s">
        <v>59</v>
      </c>
      <c r="C9" s="17"/>
    </row>
    <row r="10" customHeight="1" spans="1:3">
      <c r="A10" s="16"/>
      <c r="B10" s="4" t="s">
        <v>60</v>
      </c>
      <c r="C10" s="17"/>
    </row>
    <row r="11" customHeight="1" spans="1:3">
      <c r="A11" s="16"/>
      <c r="B11" s="4" t="s">
        <v>61</v>
      </c>
      <c r="C11" s="17"/>
    </row>
    <row r="12" customHeight="1" spans="1:3">
      <c r="A12" s="16"/>
      <c r="B12" s="4" t="s">
        <v>62</v>
      </c>
      <c r="C12" s="17"/>
    </row>
    <row r="13" customHeight="1" spans="1:3">
      <c r="A13" s="16"/>
      <c r="B13" s="4" t="s">
        <v>63</v>
      </c>
      <c r="C13" s="17"/>
    </row>
    <row r="14" customHeight="1" spans="1:3">
      <c r="A14" s="16"/>
      <c r="B14" s="4" t="s">
        <v>64</v>
      </c>
      <c r="C14" s="17"/>
    </row>
    <row r="15" customHeight="1" spans="1:3">
      <c r="A15" s="18" t="s">
        <v>65</v>
      </c>
      <c r="B15" s="12" t="s">
        <v>66</v>
      </c>
      <c r="C15" s="13"/>
    </row>
    <row r="16" customHeight="1" spans="1:3">
      <c r="A16" s="18"/>
      <c r="B16" s="12" t="s">
        <v>67</v>
      </c>
      <c r="C16" s="13"/>
    </row>
    <row r="17" customHeight="1" spans="1:3">
      <c r="A17" s="18"/>
      <c r="B17" s="12" t="s">
        <v>68</v>
      </c>
      <c r="C17" s="13"/>
    </row>
    <row r="18" customHeight="1" spans="1:3">
      <c r="A18" s="18"/>
      <c r="B18" s="12" t="s">
        <v>69</v>
      </c>
      <c r="C18" s="13"/>
    </row>
    <row r="19" customHeight="1" spans="1:3">
      <c r="A19" s="18"/>
      <c r="B19" s="12" t="s">
        <v>70</v>
      </c>
      <c r="C19" s="13"/>
    </row>
    <row r="20" customHeight="1" spans="1:3">
      <c r="A20" s="18"/>
      <c r="B20" s="12" t="s">
        <v>71</v>
      </c>
      <c r="C20" s="13"/>
    </row>
    <row r="21" customHeight="1" spans="1:3">
      <c r="A21" s="18"/>
      <c r="B21" s="12" t="s">
        <v>72</v>
      </c>
      <c r="C21" s="13"/>
    </row>
    <row r="22" customHeight="1" spans="1:3">
      <c r="A22" s="18"/>
      <c r="B22" s="12" t="s">
        <v>73</v>
      </c>
      <c r="C22" s="13"/>
    </row>
    <row r="23" customHeight="1" spans="1:3">
      <c r="A23" s="18"/>
      <c r="B23" s="12" t="s">
        <v>74</v>
      </c>
      <c r="C23" s="13"/>
    </row>
    <row r="24" customHeight="1" spans="1:3">
      <c r="A24" s="18"/>
      <c r="B24" s="12" t="s">
        <v>75</v>
      </c>
      <c r="C24" s="13"/>
    </row>
    <row r="25" customHeight="1" spans="1:3">
      <c r="A25" s="18"/>
      <c r="B25" s="12" t="s">
        <v>76</v>
      </c>
      <c r="C25" s="13"/>
    </row>
    <row r="26" customHeight="1" spans="1:3">
      <c r="A26" s="18"/>
      <c r="B26" s="12" t="s">
        <v>77</v>
      </c>
      <c r="C26" s="13"/>
    </row>
    <row r="27" customHeight="1" spans="1:3">
      <c r="A27" s="19" t="s">
        <v>78</v>
      </c>
      <c r="B27" s="4" t="s">
        <v>79</v>
      </c>
      <c r="C27" s="13"/>
    </row>
    <row r="28" customHeight="1" spans="1:3">
      <c r="A28" s="20"/>
      <c r="B28" s="4" t="s">
        <v>80</v>
      </c>
      <c r="C28" s="13"/>
    </row>
    <row r="29" customHeight="1" spans="1:3">
      <c r="A29" s="18" t="s">
        <v>81</v>
      </c>
      <c r="B29" s="12" t="s">
        <v>82</v>
      </c>
      <c r="C29" s="13"/>
    </row>
    <row r="30" customHeight="1" spans="1:3">
      <c r="A30" s="18"/>
      <c r="B30" s="12" t="s">
        <v>83</v>
      </c>
      <c r="C30" s="13"/>
    </row>
    <row r="31" customHeight="1" spans="1:3">
      <c r="A31" s="18"/>
      <c r="B31" s="12" t="s">
        <v>84</v>
      </c>
      <c r="C31" s="13"/>
    </row>
    <row r="32" customHeight="1" spans="1:3">
      <c r="A32" s="19" t="s">
        <v>85</v>
      </c>
      <c r="B32" s="4" t="s">
        <v>82</v>
      </c>
      <c r="C32" s="13"/>
    </row>
    <row r="33" customHeight="1" spans="1:3">
      <c r="A33" s="21"/>
      <c r="B33" s="4" t="s">
        <v>86</v>
      </c>
      <c r="C33" s="13"/>
    </row>
    <row r="34" customHeight="1" spans="1:3">
      <c r="A34" s="21"/>
      <c r="B34" s="4" t="s">
        <v>84</v>
      </c>
      <c r="C34" s="13"/>
    </row>
    <row r="35" customHeight="1" spans="1:3">
      <c r="A35" s="18" t="s">
        <v>87</v>
      </c>
      <c r="B35" s="12" t="s">
        <v>88</v>
      </c>
      <c r="C35" s="13"/>
    </row>
    <row r="36" customHeight="1" spans="1:3">
      <c r="A36" s="18"/>
      <c r="B36" s="12" t="s">
        <v>89</v>
      </c>
      <c r="C36" s="13"/>
    </row>
    <row r="37" customHeight="1" spans="1:3">
      <c r="A37" s="18"/>
      <c r="B37" s="12" t="s">
        <v>90</v>
      </c>
      <c r="C37" s="13"/>
    </row>
    <row r="38" customHeight="1" spans="1:3">
      <c r="A38" s="16" t="s">
        <v>91</v>
      </c>
      <c r="B38" s="4" t="s">
        <v>92</v>
      </c>
      <c r="C38" s="6"/>
    </row>
    <row r="39" customHeight="1" spans="1:3">
      <c r="A39" s="16"/>
      <c r="B39" s="4" t="s">
        <v>93</v>
      </c>
      <c r="C39" s="13"/>
    </row>
    <row r="40" customHeight="1" spans="1:3">
      <c r="A40" s="16"/>
      <c r="B40" s="4" t="s">
        <v>94</v>
      </c>
      <c r="C40" s="13"/>
    </row>
  </sheetData>
  <mergeCells count="8">
    <mergeCell ref="A1:A7"/>
    <mergeCell ref="A8:A14"/>
    <mergeCell ref="A15:A26"/>
    <mergeCell ref="A27:A28"/>
    <mergeCell ref="A29:A31"/>
    <mergeCell ref="A32:A34"/>
    <mergeCell ref="A35:A37"/>
    <mergeCell ref="A38:A40"/>
  </mergeCells>
  <hyperlinks>
    <hyperlink ref="A1:B40" r:id="rId1" display="平台预估"/>
  </hyperlink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23"/>
  <sheetViews>
    <sheetView showGridLines="0" workbookViewId="0">
      <selection activeCell="G24" sqref="G24"/>
    </sheetView>
  </sheetViews>
  <sheetFormatPr defaultColWidth="9" defaultRowHeight="13.5"/>
  <cols>
    <col min="1" max="1" width="21.5" style="3" customWidth="1"/>
    <col min="2" max="2" width="21.625" customWidth="1"/>
  </cols>
  <sheetData>
    <row r="1" ht="14.25" customHeight="1" spans="1:1">
      <c r="A1" s="9" t="s">
        <v>95</v>
      </c>
    </row>
    <row r="2" ht="14.25" customHeight="1" spans="1:1">
      <c r="A2" s="10" t="s">
        <v>96</v>
      </c>
    </row>
    <row r="3" ht="14.25" customHeight="1" spans="1:1">
      <c r="A3" s="10" t="s">
        <v>97</v>
      </c>
    </row>
    <row r="4" ht="14.25" customHeight="1" spans="1:1">
      <c r="A4" s="10" t="s">
        <v>98</v>
      </c>
    </row>
    <row r="5" ht="14.25" customHeight="1" spans="1:1">
      <c r="A5" s="10" t="s">
        <v>99</v>
      </c>
    </row>
    <row r="6" ht="14.25" customHeight="1" spans="1:1">
      <c r="A6" s="10" t="s">
        <v>100</v>
      </c>
    </row>
    <row r="7" ht="14.25" customHeight="1" spans="1:1">
      <c r="A7" s="9" t="s">
        <v>101</v>
      </c>
    </row>
    <row r="8" ht="14.25" customHeight="1" spans="1:1">
      <c r="A8" s="10" t="s">
        <v>102</v>
      </c>
    </row>
    <row r="9" ht="14.25" customHeight="1" spans="1:1">
      <c r="A9" s="10" t="s">
        <v>103</v>
      </c>
    </row>
    <row r="10" ht="14.25" customHeight="1" spans="1:1">
      <c r="A10" s="10" t="s">
        <v>104</v>
      </c>
    </row>
    <row r="11" ht="14.25" customHeight="1" spans="1:1">
      <c r="A11" s="10" t="s">
        <v>105</v>
      </c>
    </row>
    <row r="12" ht="14.25" customHeight="1" spans="1:1">
      <c r="A12" s="10" t="s">
        <v>106</v>
      </c>
    </row>
    <row r="13" ht="14.25" customHeight="1" spans="1:1">
      <c r="A13" s="10" t="s">
        <v>107</v>
      </c>
    </row>
    <row r="14" ht="14.25" customHeight="1" spans="1:1">
      <c r="A14" s="10" t="s">
        <v>108</v>
      </c>
    </row>
    <row r="15" ht="14.25" customHeight="1" spans="1:1">
      <c r="A15" s="10" t="s">
        <v>109</v>
      </c>
    </row>
    <row r="16" ht="14.25" customHeight="1" spans="1:1">
      <c r="A16" s="9" t="s">
        <v>110</v>
      </c>
    </row>
    <row r="17" ht="14.25" customHeight="1" spans="1:1">
      <c r="A17" s="10" t="s">
        <v>111</v>
      </c>
    </row>
    <row r="18" ht="14.25" customHeight="1" spans="1:1">
      <c r="A18" s="10" t="s">
        <v>112</v>
      </c>
    </row>
    <row r="19" ht="14.25" customHeight="1" spans="1:1">
      <c r="A19" s="10" t="s">
        <v>113</v>
      </c>
    </row>
    <row r="20" ht="14.25" customHeight="1" spans="1:1">
      <c r="A20" s="9" t="s">
        <v>114</v>
      </c>
    </row>
    <row r="21" ht="14.25" customHeight="1" spans="1:1">
      <c r="A21" s="10" t="s">
        <v>115</v>
      </c>
    </row>
    <row r="22" ht="14.25" customHeight="1" spans="1:1">
      <c r="A22" s="10" t="s">
        <v>116</v>
      </c>
    </row>
    <row r="23" ht="14.25" customHeight="1" spans="1:1">
      <c r="A23" s="10" t="s">
        <v>117</v>
      </c>
    </row>
  </sheetData>
  <pageMargins left="0.699305555555556" right="0.699305555555556" top="0.75" bottom="0.75" header="0.3" footer="0.3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O23"/>
  <sheetViews>
    <sheetView showGridLines="0" workbookViewId="0">
      <selection activeCell="B26" sqref="B26"/>
    </sheetView>
  </sheetViews>
  <sheetFormatPr defaultColWidth="9" defaultRowHeight="13.5"/>
  <cols>
    <col min="1" max="1" width="31.75" style="3" customWidth="1"/>
    <col min="2" max="2" width="132.125" customWidth="1"/>
  </cols>
  <sheetData>
    <row r="1" ht="14.25" customHeight="1" spans="1:15">
      <c r="A1" s="4" t="s">
        <v>118</v>
      </c>
      <c r="B1" s="5" t="s">
        <v>119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</row>
    <row r="2" ht="14.25" customHeight="1" spans="1:15">
      <c r="A2" s="7" t="s">
        <v>120</v>
      </c>
      <c r="B2" s="8" t="s">
        <v>121</v>
      </c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</row>
    <row r="3" ht="14.25" customHeight="1" spans="1:15">
      <c r="A3" s="7" t="s">
        <v>122</v>
      </c>
      <c r="B3" s="8" t="s">
        <v>123</v>
      </c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</row>
    <row r="4" ht="14.25" customHeight="1" spans="1:15">
      <c r="A4" s="7" t="s">
        <v>124</v>
      </c>
      <c r="B4" s="8" t="s">
        <v>125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</row>
    <row r="5" ht="14.25" customHeight="1" spans="1:15">
      <c r="A5" s="7" t="s">
        <v>126</v>
      </c>
      <c r="B5" s="8" t="s">
        <v>127</v>
      </c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</row>
    <row r="6" ht="14.25" customHeight="1" spans="1:15">
      <c r="A6" s="7" t="s">
        <v>128</v>
      </c>
      <c r="B6" s="8" t="s">
        <v>129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</row>
    <row r="7" ht="14.25" customHeight="1" spans="1:15">
      <c r="A7" s="4" t="s">
        <v>130</v>
      </c>
      <c r="B7" s="8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</row>
    <row r="8" ht="14.25" customHeight="1" spans="1:15">
      <c r="A8" s="7" t="s">
        <v>131</v>
      </c>
      <c r="B8" s="8" t="s">
        <v>132</v>
      </c>
      <c r="C8" s="6"/>
      <c r="D8" s="6"/>
      <c r="E8" s="6"/>
      <c r="F8" s="6"/>
      <c r="G8" s="6"/>
      <c r="H8" s="6"/>
      <c r="I8" s="6"/>
      <c r="J8" s="6"/>
      <c r="K8" s="6"/>
      <c r="L8" s="6"/>
      <c r="M8" s="6"/>
      <c r="N8" s="6"/>
      <c r="O8" s="6"/>
    </row>
    <row r="9" ht="14.25" customHeight="1" spans="1:15">
      <c r="A9" s="7" t="s">
        <v>133</v>
      </c>
      <c r="B9" s="8" t="s">
        <v>134</v>
      </c>
      <c r="C9" s="6"/>
      <c r="D9" s="6"/>
      <c r="E9" s="6"/>
      <c r="F9" s="6"/>
      <c r="G9" s="6"/>
      <c r="H9" s="6"/>
      <c r="I9" s="6"/>
      <c r="J9" s="6"/>
      <c r="K9" s="6"/>
      <c r="L9" s="6"/>
      <c r="M9" s="6"/>
      <c r="N9" s="6"/>
      <c r="O9" s="6"/>
    </row>
    <row r="10" ht="14.25" customHeight="1" spans="1:15">
      <c r="A10" s="7" t="s">
        <v>135</v>
      </c>
      <c r="B10" s="8" t="s">
        <v>136</v>
      </c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</row>
    <row r="11" ht="14.25" customHeight="1" spans="1:15">
      <c r="A11" s="7" t="s">
        <v>137</v>
      </c>
      <c r="B11" s="8" t="s">
        <v>138</v>
      </c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</row>
    <row r="12" ht="14.25" customHeight="1" spans="1:15">
      <c r="A12" s="7" t="s">
        <v>139</v>
      </c>
      <c r="B12" s="8"/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  <c r="N12" s="6"/>
      <c r="O12" s="6"/>
    </row>
    <row r="13" ht="14.25" customHeight="1" spans="1:15">
      <c r="A13" s="7" t="s">
        <v>140</v>
      </c>
      <c r="B13" s="8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</row>
    <row r="14" ht="14.25" customHeight="1" spans="1:15">
      <c r="A14" s="7" t="s">
        <v>141</v>
      </c>
      <c r="B14" s="8" t="s">
        <v>142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ht="14.25" customHeight="1" spans="1:15">
      <c r="A15" s="7" t="s">
        <v>143</v>
      </c>
      <c r="B15" s="8" t="s">
        <v>144</v>
      </c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</row>
    <row r="16" ht="14.25" customHeight="1" spans="1:15">
      <c r="A16" s="4" t="s">
        <v>145</v>
      </c>
      <c r="B16" s="8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</row>
    <row r="17" ht="14.25" customHeight="1" spans="1:15">
      <c r="A17" s="7" t="s">
        <v>146</v>
      </c>
      <c r="B17" s="8" t="s">
        <v>147</v>
      </c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</row>
    <row r="18" ht="14.25" customHeight="1" spans="1:15">
      <c r="A18" s="7" t="s">
        <v>148</v>
      </c>
      <c r="B18" s="8" t="s">
        <v>149</v>
      </c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</row>
    <row r="19" ht="14.25" customHeight="1" spans="1:15">
      <c r="A19" s="7" t="s">
        <v>150</v>
      </c>
      <c r="B19" s="8" t="s">
        <v>151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  <c r="O19" s="6"/>
    </row>
    <row r="20" ht="14.25" customHeight="1" spans="1:15">
      <c r="A20" s="4" t="s">
        <v>152</v>
      </c>
      <c r="B20" s="8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  <c r="O20" s="6"/>
    </row>
    <row r="21" ht="14.25" customHeight="1" spans="1:15">
      <c r="A21" s="7" t="s">
        <v>153</v>
      </c>
      <c r="B21" s="8" t="s">
        <v>154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  <c r="O21" s="6"/>
    </row>
    <row r="22" ht="14.25" customHeight="1" spans="1:15">
      <c r="A22" s="7" t="s">
        <v>155</v>
      </c>
      <c r="B22" s="8" t="s">
        <v>156</v>
      </c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  <c r="O22" s="6"/>
    </row>
    <row r="23" ht="14.25" customHeight="1" spans="1:15">
      <c r="A23" s="7" t="s">
        <v>157</v>
      </c>
      <c r="B23" s="8" t="s">
        <v>158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</row>
  </sheetData>
  <hyperlinks>
    <hyperlink ref="A1:A23" r:id="rId1" display="一、产品角度"/>
    <hyperlink ref="B1:B23" r:id="rId2" display="客服话术"/>
  </hyperlinks>
  <pageMargins left="0.699305555555556" right="0.699305555555556" top="0.75" bottom="0.75" header="0.3" footer="0.3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3:R58"/>
  <sheetViews>
    <sheetView topLeftCell="A5" workbookViewId="0">
      <selection activeCell="K13" sqref="K13"/>
    </sheetView>
  </sheetViews>
  <sheetFormatPr defaultColWidth="9" defaultRowHeight="13.5"/>
  <sheetData>
    <row r="3" ht="351" spans="1:18">
      <c r="A3" s="1" t="s">
        <v>159</v>
      </c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</row>
    <row r="4" spans="1:18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</row>
    <row r="5" spans="1:18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</row>
    <row r="6" spans="1:18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</row>
    <row r="7" spans="1:18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</row>
    <row r="8" spans="1:18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</row>
    <row r="9" spans="1:18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</row>
    <row r="10" spans="1:18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</row>
    <row r="11" spans="1:18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</row>
    <row r="12" spans="1:18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</row>
    <row r="13" spans="1:18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</row>
    <row r="14" spans="1:18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</row>
    <row r="15" spans="1:18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</row>
    <row r="16" spans="1:18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</row>
    <row r="17" spans="1:18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</row>
    <row r="18" spans="1:18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</row>
    <row r="19" spans="1:18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</row>
    <row r="20" spans="1:18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</row>
    <row r="21" spans="1:18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</row>
    <row r="22" spans="1:18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</row>
    <row r="23" spans="1:18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</row>
    <row r="24" spans="1:18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</row>
    <row r="25" spans="1:18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</row>
    <row r="26" spans="1:18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</row>
    <row r="27" spans="1:18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</row>
    <row r="28" spans="1:18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</row>
    <row r="29" spans="1:18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</row>
    <row r="30" spans="1:18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18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18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18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18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18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18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18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18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18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  <row r="40" spans="1:18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</row>
    <row r="41" spans="1:18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</row>
    <row r="42" spans="1:18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</row>
    <row r="43" spans="1:18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</row>
    <row r="44" spans="1:18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</row>
    <row r="45" spans="1:18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</row>
    <row r="46" spans="1:18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</row>
    <row r="47" spans="1:18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</row>
    <row r="48" spans="1:18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</row>
    <row r="49" spans="1:18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</row>
    <row r="50" spans="1:18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</row>
    <row r="51" spans="1:18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</row>
    <row r="52" spans="1:18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</row>
    <row r="53" spans="1:18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</row>
    <row r="54" spans="1:18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</row>
    <row r="55" spans="1:18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</row>
    <row r="56" spans="1:18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</row>
    <row r="57" spans="1:18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</row>
    <row r="58" spans="1:18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</row>
  </sheetData>
  <hyperlinks>
    <hyperlink ref="A3:R58" r:id="rId2" display="(本文出自《义乌普鲁皮具厂2015冬季淘宝分销培训课程》转载请注明出处)&#13;&#10;全国运费5.5元 一件代发　　http://pluvip.1688.com&#13;&#10;钱包工厂诚招代理 免费装修 / 100%盈利 / 活动报名 / 运营指导 / 提供数据包/图片包/刷单买家秀"/>
  </hyperlinks>
  <pageMargins left="0.699305555555556" right="0.699305555555556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预估计划表</vt:lpstr>
      <vt:lpstr>活动检查表</vt:lpstr>
      <vt:lpstr>客服话术设计</vt:lpstr>
      <vt:lpstr>客服话术案例1</vt:lpstr>
      <vt:lpstr>物流提醒，客户引导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更多干货表格联系QQ：178455216</dc:title>
  <dc:creator>ZT公子</dc:creator>
  <dc:description>更多干货表格联系QQ：178455216</dc:description>
  <dcterms:created xsi:type="dcterms:W3CDTF">2006-09-16T00:00:00Z</dcterms:created>
  <dcterms:modified xsi:type="dcterms:W3CDTF">2017-01-12T06:43:45Z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